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uzCake\Documents\"/>
    </mc:Choice>
  </mc:AlternateContent>
  <xr:revisionPtr revIDLastSave="0" documentId="13_ncr:1_{B6A833EE-D9F5-4A88-B9E8-E1F5A9B3ED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11" i="1"/>
  <c r="E8" i="1"/>
  <c r="C8" i="1"/>
  <c r="B8" i="1"/>
  <c r="D19" i="1" l="1"/>
  <c r="D21" i="1"/>
  <c r="B21" i="1"/>
  <c r="B19" i="1"/>
  <c r="F21" i="1" l="1"/>
  <c r="F19" i="1"/>
  <c r="E24" i="1"/>
</calcChain>
</file>

<file path=xl/sharedStrings.xml><?xml version="1.0" encoding="utf-8"?>
<sst xmlns="http://schemas.openxmlformats.org/spreadsheetml/2006/main" count="39" uniqueCount="39">
  <si>
    <t>觉醒石副本</t>
    <phoneticPr fontId="1" type="noConversion"/>
  </si>
  <si>
    <t>体力</t>
    <phoneticPr fontId="1" type="noConversion"/>
  </si>
  <si>
    <t>回复体力</t>
    <phoneticPr fontId="1" type="noConversion"/>
  </si>
  <si>
    <t>每日任务</t>
    <phoneticPr fontId="1" type="noConversion"/>
  </si>
  <si>
    <t>活动裂隙</t>
    <phoneticPr fontId="1" type="noConversion"/>
  </si>
  <si>
    <t>次数</t>
    <phoneticPr fontId="1" type="noConversion"/>
  </si>
  <si>
    <t>已有积分</t>
    <phoneticPr fontId="1" type="noConversion"/>
  </si>
  <si>
    <t>剩余天数</t>
    <phoneticPr fontId="1" type="noConversion"/>
  </si>
  <si>
    <t>最终积分</t>
    <phoneticPr fontId="1" type="noConversion"/>
  </si>
  <si>
    <t>免费次数</t>
    <phoneticPr fontId="1" type="noConversion"/>
  </si>
  <si>
    <t>无兑换天数</t>
    <phoneticPr fontId="1" type="noConversion"/>
  </si>
  <si>
    <t>个人积分计算</t>
    <phoneticPr fontId="1" type="noConversion"/>
  </si>
  <si>
    <t>50%加成人物数量</t>
    <phoneticPr fontId="1" type="noConversion"/>
  </si>
  <si>
    <t>20%加成人物数量</t>
    <phoneticPr fontId="1" type="noConversion"/>
  </si>
  <si>
    <t>可兑换的额外次数</t>
    <phoneticPr fontId="1" type="noConversion"/>
  </si>
  <si>
    <t>可获得的积分展示</t>
    <phoneticPr fontId="1" type="noConversion"/>
  </si>
  <si>
    <t>坎公骑冠剑外传活动积分计算表</t>
  </si>
  <si>
    <t>比例因子</t>
    <phoneticPr fontId="1" type="noConversion"/>
  </si>
  <si>
    <t>工作日有兑换积分</t>
    <phoneticPr fontId="1" type="noConversion"/>
  </si>
  <si>
    <t>工作日无兑换积分</t>
    <phoneticPr fontId="1" type="noConversion"/>
  </si>
  <si>
    <t>双休日有兑换积分</t>
    <phoneticPr fontId="1" type="noConversion"/>
  </si>
  <si>
    <t>双休日无兑换积分</t>
    <phoneticPr fontId="1" type="noConversion"/>
  </si>
  <si>
    <t>邮件保存的体力</t>
    <phoneticPr fontId="1" type="noConversion"/>
  </si>
  <si>
    <t>其中双休日天数</t>
    <phoneticPr fontId="1" type="noConversion"/>
  </si>
  <si>
    <t>活动中工作日天数</t>
    <phoneticPr fontId="1" type="noConversion"/>
  </si>
  <si>
    <t>活动中双休日天数</t>
    <phoneticPr fontId="1" type="noConversion"/>
  </si>
  <si>
    <t>工作日邮件/天</t>
    <phoneticPr fontId="1" type="noConversion"/>
  </si>
  <si>
    <t>双休日邮件/天</t>
    <phoneticPr fontId="1" type="noConversion"/>
  </si>
  <si>
    <t>积分获取途径</t>
    <phoneticPr fontId="1" type="noConversion"/>
  </si>
  <si>
    <t>14天总积分</t>
    <phoneticPr fontId="1" type="noConversion"/>
  </si>
  <si>
    <t>圆形角斗场</t>
    <phoneticPr fontId="1" type="noConversion"/>
  </si>
  <si>
    <t>多人竞技场</t>
    <phoneticPr fontId="1" type="noConversion"/>
  </si>
  <si>
    <t>钻石购买</t>
    <phoneticPr fontId="1" type="noConversion"/>
  </si>
  <si>
    <t>其中兑换挑战券的天数</t>
    <phoneticPr fontId="1" type="noConversion"/>
  </si>
  <si>
    <t>此格式单元格中为你要输入的数据</t>
    <phoneticPr fontId="1" type="noConversion"/>
  </si>
  <si>
    <t>备注</t>
    <phoneticPr fontId="1" type="noConversion"/>
  </si>
  <si>
    <t>此格式单元格中数据每个人基本相同</t>
  </si>
  <si>
    <t>此格式单元格中为计算公式</t>
    <phoneticPr fontId="1" type="noConversion"/>
  </si>
  <si>
    <t>副本无加成积分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</si>
</sst>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4" tint="-0.249977111117893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>
      <alignment vertical="center"/>
    </xf>
    <xf numFmtId="0" fontId="8" fillId="2" borderId="2" applyNumberFormat="0" applyAlignment="0" applyProtection="0">
      <alignment vertical="center"/>
    </xf>
  </cellStyleXfs>
  <cellXfs count="2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2" borderId="1" xfId="1" applyAlignment="1"/>
    <xf numFmtId="0" fontId="8" fillId="2" borderId="2" xfId="2" applyAlignment="1"/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2" xfId="2" applyNumberFormat="1" applyAlignment="1">
      <alignment horizontal="center"/>
    </xf>
    <xf numFmtId="0" fontId="8" fillId="2" borderId="2" xfId="2" applyAlignment="1">
      <alignment horizontal="center"/>
    </xf>
    <xf numFmtId="0" fontId="2" fillId="2" borderId="1" xfId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</cellXfs>
  <cellStyles count="3">
    <cellStyle name="常规" xfId="0" builtinId="0"/>
    <cellStyle name="计算" xfId="1" builtinId="22"/>
    <cellStyle name="输出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workbookViewId="0">
      <selection activeCell="G26" sqref="G26"/>
    </sheetView>
  </sheetViews>
  <sheetFormatPr defaultRowHeight="14.25" x14ac:dyDescent="0.2"/>
  <cols>
    <col min="1" max="1" width="26.625" customWidth="1"/>
    <col min="2" max="2" width="21.25" style="1" customWidth="1"/>
    <col min="3" max="3" width="22.5" customWidth="1"/>
    <col min="4" max="4" width="20.75" customWidth="1"/>
    <col min="5" max="5" width="20.625" customWidth="1"/>
    <col min="6" max="6" width="11.125" bestFit="1" customWidth="1"/>
    <col min="7" max="7" width="14.125" customWidth="1"/>
    <col min="8" max="8" width="36.5" customWidth="1"/>
    <col min="9" max="9" width="14.875" customWidth="1"/>
    <col min="10" max="10" width="9" customWidth="1"/>
  </cols>
  <sheetData>
    <row r="1" spans="2:8" ht="36" customHeight="1" x14ac:dyDescent="0.2">
      <c r="B1" s="19" t="s">
        <v>16</v>
      </c>
      <c r="C1" s="19"/>
      <c r="D1" s="19"/>
      <c r="E1" s="19"/>
    </row>
    <row r="2" spans="2:8" ht="18.75" customHeight="1" x14ac:dyDescent="0.2">
      <c r="B2" s="18" t="s">
        <v>28</v>
      </c>
      <c r="C2" s="18"/>
      <c r="D2" s="18"/>
      <c r="E2" s="18"/>
      <c r="F2" s="3" t="s">
        <v>17</v>
      </c>
      <c r="H2" s="2" t="s">
        <v>35</v>
      </c>
    </row>
    <row r="3" spans="2:8" x14ac:dyDescent="0.2">
      <c r="B3" s="21" t="s">
        <v>5</v>
      </c>
      <c r="C3" s="21"/>
      <c r="D3" s="21"/>
      <c r="E3" s="21"/>
      <c r="F3" s="22">
        <v>60</v>
      </c>
      <c r="H3" s="4" t="s">
        <v>34</v>
      </c>
    </row>
    <row r="4" spans="2:8" x14ac:dyDescent="0.2">
      <c r="B4" s="7" t="s">
        <v>0</v>
      </c>
      <c r="C4" s="8" t="s">
        <v>30</v>
      </c>
      <c r="D4" s="8" t="s">
        <v>31</v>
      </c>
      <c r="E4" s="8"/>
      <c r="F4" s="22"/>
      <c r="H4" s="5" t="s">
        <v>36</v>
      </c>
    </row>
    <row r="5" spans="2:8" x14ac:dyDescent="0.2">
      <c r="B5" s="10">
        <v>3</v>
      </c>
      <c r="C5" s="11">
        <v>9</v>
      </c>
      <c r="D5" s="11">
        <v>5</v>
      </c>
      <c r="E5" s="8"/>
      <c r="F5" s="22"/>
      <c r="H5" t="s">
        <v>37</v>
      </c>
    </row>
    <row r="6" spans="2:8" x14ac:dyDescent="0.2">
      <c r="B6" s="21" t="s">
        <v>1</v>
      </c>
      <c r="C6" s="21"/>
      <c r="D6" s="21"/>
      <c r="E6" s="21"/>
      <c r="F6" s="22">
        <v>10</v>
      </c>
    </row>
    <row r="7" spans="2:8" x14ac:dyDescent="0.2">
      <c r="B7" s="8" t="s">
        <v>2</v>
      </c>
      <c r="C7" s="8" t="s">
        <v>26</v>
      </c>
      <c r="D7" s="8" t="s">
        <v>3</v>
      </c>
      <c r="E7" s="8" t="s">
        <v>32</v>
      </c>
      <c r="F7" s="22"/>
    </row>
    <row r="8" spans="2:8" x14ac:dyDescent="0.2">
      <c r="B8" s="10">
        <f>70*2</f>
        <v>140</v>
      </c>
      <c r="C8" s="8">
        <f>50*2</f>
        <v>100</v>
      </c>
      <c r="D8" s="8">
        <v>10</v>
      </c>
      <c r="E8" s="12">
        <f>50*2</f>
        <v>100</v>
      </c>
      <c r="F8" s="22"/>
    </row>
    <row r="9" spans="2:8" x14ac:dyDescent="0.2">
      <c r="B9" s="7"/>
      <c r="C9" s="8" t="s">
        <v>27</v>
      </c>
      <c r="D9" s="8"/>
      <c r="E9" s="8"/>
      <c r="F9" s="22"/>
    </row>
    <row r="10" spans="2:8" ht="21" customHeight="1" x14ac:dyDescent="0.2">
      <c r="B10" s="7"/>
      <c r="C10" s="8">
        <v>120</v>
      </c>
      <c r="D10" s="8"/>
      <c r="E10" s="8"/>
      <c r="F10" s="22"/>
    </row>
    <row r="11" spans="2:8" x14ac:dyDescent="0.2">
      <c r="B11" s="21" t="s">
        <v>4</v>
      </c>
      <c r="C11" s="21"/>
      <c r="D11" s="21"/>
      <c r="E11" s="21"/>
      <c r="F11" s="22">
        <f>C13*(1+0.5*D13+0.2*E13)</f>
        <v>840</v>
      </c>
    </row>
    <row r="12" spans="2:8" x14ac:dyDescent="0.2">
      <c r="B12" s="7" t="s">
        <v>9</v>
      </c>
      <c r="C12" s="8" t="s">
        <v>38</v>
      </c>
      <c r="D12" s="8" t="s">
        <v>12</v>
      </c>
      <c r="E12" s="8" t="s">
        <v>13</v>
      </c>
      <c r="F12" s="22"/>
    </row>
    <row r="13" spans="2:8" x14ac:dyDescent="0.2">
      <c r="B13" s="7">
        <v>5</v>
      </c>
      <c r="C13" s="12">
        <v>400</v>
      </c>
      <c r="D13" s="12">
        <v>1</v>
      </c>
      <c r="E13" s="12">
        <v>3</v>
      </c>
      <c r="F13" s="22"/>
    </row>
    <row r="14" spans="2:8" x14ac:dyDescent="0.2">
      <c r="B14" s="8" t="s">
        <v>14</v>
      </c>
      <c r="C14" s="8"/>
      <c r="F14" s="22"/>
      <c r="G14" s="9"/>
    </row>
    <row r="15" spans="2:8" x14ac:dyDescent="0.2">
      <c r="B15" s="8">
        <v>5</v>
      </c>
      <c r="C15" s="8"/>
      <c r="F15" s="22"/>
      <c r="G15" s="9"/>
    </row>
    <row r="16" spans="2:8" ht="38.25" customHeight="1" x14ac:dyDescent="0.2">
      <c r="B16" s="23"/>
      <c r="C16" s="23"/>
      <c r="D16" s="23"/>
      <c r="E16" s="23"/>
      <c r="F16" s="23"/>
    </row>
    <row r="17" spans="2:6" x14ac:dyDescent="0.2">
      <c r="B17" s="21" t="s">
        <v>15</v>
      </c>
      <c r="C17" s="21"/>
      <c r="D17" s="21"/>
      <c r="E17" s="21"/>
      <c r="F17" s="17"/>
    </row>
    <row r="18" spans="2:6" x14ac:dyDescent="0.2">
      <c r="B18" s="7" t="s">
        <v>18</v>
      </c>
      <c r="C18" s="8" t="s">
        <v>24</v>
      </c>
      <c r="D18" s="8" t="s">
        <v>20</v>
      </c>
      <c r="E18" s="8" t="s">
        <v>25</v>
      </c>
      <c r="F18" s="8" t="s">
        <v>29</v>
      </c>
    </row>
    <row r="19" spans="2:6" x14ac:dyDescent="0.2">
      <c r="B19" s="7">
        <f>(B5+C5+D5)*F3+(B8+C8+D8+E8)*F6+(B13+B15)*F11</f>
        <v>12920</v>
      </c>
      <c r="C19" s="22">
        <v>10</v>
      </c>
      <c r="D19" s="8">
        <f>(B5+C5+D5)*F3+(B8+C10+D8+E8)*F6+(B13+B15)*F11</f>
        <v>13120</v>
      </c>
      <c r="E19" s="22">
        <v>4</v>
      </c>
      <c r="F19" s="8">
        <f>B19*C19+D19*E19</f>
        <v>181680</v>
      </c>
    </row>
    <row r="20" spans="2:6" x14ac:dyDescent="0.2">
      <c r="B20" s="7" t="s">
        <v>19</v>
      </c>
      <c r="C20" s="22"/>
      <c r="D20" s="8" t="s">
        <v>21</v>
      </c>
      <c r="E20" s="22"/>
      <c r="F20" s="8"/>
    </row>
    <row r="21" spans="2:6" x14ac:dyDescent="0.2">
      <c r="B21" s="7">
        <f>(B5+C5+D5)*F3+(B8+C8+D8+E8)*F6+(B13+0)*F11</f>
        <v>8720</v>
      </c>
      <c r="C21" s="22"/>
      <c r="D21" s="8">
        <f>(B5+C5+D5)*F3+(B8+C10+D8+E8)*F6+(B13+0)*F11</f>
        <v>8920</v>
      </c>
      <c r="E21" s="22"/>
      <c r="F21" s="8">
        <f>B21*C19+D21*E19</f>
        <v>122880</v>
      </c>
    </row>
    <row r="22" spans="2:6" ht="29.25" customHeight="1" x14ac:dyDescent="0.2">
      <c r="B22" s="20" t="s">
        <v>11</v>
      </c>
      <c r="C22" s="20"/>
      <c r="D22" s="20"/>
      <c r="E22" s="20"/>
      <c r="F22" s="6"/>
    </row>
    <row r="23" spans="2:6" x14ac:dyDescent="0.2">
      <c r="B23" s="8" t="s">
        <v>6</v>
      </c>
      <c r="C23" s="8" t="s">
        <v>7</v>
      </c>
      <c r="D23" s="8" t="s">
        <v>22</v>
      </c>
      <c r="E23" s="13" t="s">
        <v>8</v>
      </c>
      <c r="F23" s="14"/>
    </row>
    <row r="24" spans="2:6" ht="20.25" x14ac:dyDescent="0.3">
      <c r="B24" s="12">
        <v>42400</v>
      </c>
      <c r="C24" s="12">
        <v>11</v>
      </c>
      <c r="D24" s="12">
        <v>466</v>
      </c>
      <c r="E24" s="15">
        <f>B24+C28*B19+C30*B21+D24*F6+C26*(C10-C8)*F6</f>
        <v>160180</v>
      </c>
      <c r="F24" s="16"/>
    </row>
    <row r="25" spans="2:6" ht="20.25" x14ac:dyDescent="0.3">
      <c r="B25" s="8"/>
      <c r="C25" s="8" t="s">
        <v>23</v>
      </c>
      <c r="D25" s="8"/>
      <c r="E25" s="15"/>
      <c r="F25" s="16"/>
    </row>
    <row r="26" spans="2:6" ht="20.25" x14ac:dyDescent="0.3">
      <c r="B26" s="8"/>
      <c r="C26" s="12">
        <v>2</v>
      </c>
      <c r="D26" s="8"/>
      <c r="E26" s="15"/>
      <c r="F26" s="16"/>
    </row>
    <row r="27" spans="2:6" x14ac:dyDescent="0.2">
      <c r="B27" s="8"/>
      <c r="C27" s="8" t="s">
        <v>33</v>
      </c>
      <c r="D27" s="8"/>
      <c r="E27" s="8"/>
      <c r="F27" s="2"/>
    </row>
    <row r="28" spans="2:6" x14ac:dyDescent="0.2">
      <c r="B28" s="8"/>
      <c r="C28" s="12">
        <v>4</v>
      </c>
      <c r="D28" s="8"/>
      <c r="E28" s="8"/>
      <c r="F28" s="2"/>
    </row>
    <row r="29" spans="2:6" x14ac:dyDescent="0.2">
      <c r="B29" s="8"/>
      <c r="C29" s="8" t="s">
        <v>10</v>
      </c>
      <c r="D29" s="8"/>
      <c r="E29" s="8"/>
      <c r="F29" s="2"/>
    </row>
    <row r="30" spans="2:6" x14ac:dyDescent="0.2">
      <c r="B30" s="8"/>
      <c r="C30" s="8">
        <f>C24-C28</f>
        <v>7</v>
      </c>
      <c r="D30" s="8"/>
      <c r="E30" s="8"/>
      <c r="F30" s="2"/>
    </row>
  </sheetData>
  <mergeCells count="13">
    <mergeCell ref="B2:E2"/>
    <mergeCell ref="B1:E1"/>
    <mergeCell ref="B22:E22"/>
    <mergeCell ref="B6:E6"/>
    <mergeCell ref="B11:E11"/>
    <mergeCell ref="B3:E3"/>
    <mergeCell ref="B17:E17"/>
    <mergeCell ref="C19:C21"/>
    <mergeCell ref="E19:E21"/>
    <mergeCell ref="B16:F16"/>
    <mergeCell ref="F3:F5"/>
    <mergeCell ref="F6:F10"/>
    <mergeCell ref="F11:F15"/>
  </mergeCells>
  <phoneticPr fontId="1" type="noConversion"/>
  <dataValidations count="1">
    <dataValidation type="list" operator="equal" allowBlank="1" showInputMessage="1" showErrorMessage="1" sqref="C13" xr:uid="{39F4E1BD-C244-47BB-9035-5C101AC20142}">
      <formula1>"280,320,360,400,420,440"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PuzCake</dc:creator>
  <cp:lastModifiedBy>PuzCake</cp:lastModifiedBy>
  <dcterms:created xsi:type="dcterms:W3CDTF">2015-06-05T18:19:34Z</dcterms:created>
  <dcterms:modified xsi:type="dcterms:W3CDTF">2021-05-30T15:22:19Z</dcterms:modified>
</cp:coreProperties>
</file>