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d3d8b75df14b53af/文档/BWIKI/"/>
    </mc:Choice>
  </mc:AlternateContent>
  <xr:revisionPtr revIDLastSave="4" documentId="13_ncr:1_{7187FCC8-3E82-4311-AF0D-28B4C6C26ECA}" xr6:coauthVersionLast="47" xr6:coauthVersionMax="47" xr10:uidLastSave="{B4DEEA07-D28B-4026-BEB4-712A3E100079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F12" i="1"/>
  <c r="B29" i="1" s="1"/>
  <c r="E8" i="1"/>
  <c r="C8" i="1"/>
  <c r="B8" i="1"/>
  <c r="B27" i="1" l="1"/>
  <c r="D20" i="1"/>
  <c r="D22" i="1"/>
  <c r="B22" i="1"/>
  <c r="B20" i="1"/>
  <c r="F25" i="1" l="1"/>
  <c r="F22" i="1"/>
  <c r="F20" i="1"/>
</calcChain>
</file>

<file path=xl/sharedStrings.xml><?xml version="1.0" encoding="utf-8"?>
<sst xmlns="http://schemas.openxmlformats.org/spreadsheetml/2006/main" count="77" uniqueCount="55">
  <si>
    <t>体力</t>
    <phoneticPr fontId="1" type="noConversion"/>
  </si>
  <si>
    <t>每日任务</t>
    <phoneticPr fontId="1" type="noConversion"/>
  </si>
  <si>
    <t>次数</t>
    <phoneticPr fontId="1" type="noConversion"/>
  </si>
  <si>
    <t>免费次数</t>
    <phoneticPr fontId="1" type="noConversion"/>
  </si>
  <si>
    <t>无兑换天数</t>
    <phoneticPr fontId="1" type="noConversion"/>
  </si>
  <si>
    <t>50%加成人物数量</t>
    <phoneticPr fontId="1" type="noConversion"/>
  </si>
  <si>
    <t>20%加成人物数量</t>
    <phoneticPr fontId="1" type="noConversion"/>
  </si>
  <si>
    <t>可兑换的额外次数</t>
    <phoneticPr fontId="1" type="noConversion"/>
  </si>
  <si>
    <t>其中双休日天数</t>
    <phoneticPr fontId="1" type="noConversion"/>
  </si>
  <si>
    <t>14天总积分</t>
    <phoneticPr fontId="1" type="noConversion"/>
  </si>
  <si>
    <t>圆形角斗场</t>
    <phoneticPr fontId="1" type="noConversion"/>
  </si>
  <si>
    <t>钻石购买</t>
    <phoneticPr fontId="1" type="noConversion"/>
  </si>
  <si>
    <t>其中兑换挑战券的天数</t>
    <phoneticPr fontId="1" type="noConversion"/>
  </si>
  <si>
    <t>此格式单元格中为你要输入的数据</t>
    <phoneticPr fontId="1" type="noConversion"/>
  </si>
  <si>
    <t>此格式单元格中数据每个人基本相同</t>
  </si>
  <si>
    <t>积分获取途径/天</t>
    <phoneticPr fontId="1" type="noConversion"/>
  </si>
  <si>
    <t>工作日每日邮件</t>
    <phoneticPr fontId="1" type="noConversion"/>
  </si>
  <si>
    <t>双休日每日邮件</t>
    <phoneticPr fontId="1" type="noConversion"/>
  </si>
  <si>
    <t>活动期间工作日天数</t>
    <phoneticPr fontId="1" type="noConversion"/>
  </si>
  <si>
    <t>活动期间双休日天数</t>
    <phoneticPr fontId="1" type="noConversion"/>
  </si>
  <si>
    <t>觉醒副本</t>
    <phoneticPr fontId="1" type="noConversion"/>
  </si>
  <si>
    <t>多人竞技赛</t>
    <phoneticPr fontId="1" type="noConversion"/>
  </si>
  <si>
    <t>活动裂痕副本</t>
    <phoneticPr fontId="1" type="noConversion"/>
  </si>
  <si>
    <t>活动裂痕等级</t>
    <phoneticPr fontId="1" type="noConversion"/>
  </si>
  <si>
    <t>积分奖励(无加成)</t>
    <phoneticPr fontId="1" type="noConversion"/>
  </si>
  <si>
    <t>积分奖励(无加成)/次</t>
    <phoneticPr fontId="1" type="noConversion"/>
  </si>
  <si>
    <t>此格式单元格中为计算公式，无需输入</t>
    <phoneticPr fontId="1" type="noConversion"/>
  </si>
  <si>
    <t>最终活动积分</t>
    <phoneticPr fontId="1" type="noConversion"/>
  </si>
  <si>
    <t>已有活动积分</t>
    <phoneticPr fontId="1" type="noConversion"/>
  </si>
  <si>
    <t>给予积分/次</t>
    <phoneticPr fontId="1" type="noConversion"/>
  </si>
  <si>
    <t>给予积分/点</t>
    <phoneticPr fontId="1" type="noConversion"/>
  </si>
  <si>
    <t>不兑换/工作日</t>
    <phoneticPr fontId="1" type="noConversion"/>
  </si>
  <si>
    <t>兑换挑战券/工作日</t>
    <phoneticPr fontId="1" type="noConversion"/>
  </si>
  <si>
    <t>兑换挑战券/双休日</t>
    <phoneticPr fontId="1" type="noConversion"/>
  </si>
  <si>
    <t>不兑换/双休日</t>
    <phoneticPr fontId="1" type="noConversion"/>
  </si>
  <si>
    <t>兑换挑战券</t>
  </si>
  <si>
    <t>不兑换</t>
    <phoneticPr fontId="1" type="noConversion"/>
  </si>
  <si>
    <t>积分合计</t>
    <phoneticPr fontId="1" type="noConversion"/>
  </si>
  <si>
    <t>每日可获得积分</t>
    <phoneticPr fontId="1" type="noConversion"/>
  </si>
  <si>
    <t>说明</t>
    <phoneticPr fontId="1" type="noConversion"/>
  </si>
  <si>
    <t>今日还将获得积分</t>
    <phoneticPr fontId="1" type="noConversion"/>
  </si>
  <si>
    <t>最后一日将完成</t>
    <phoneticPr fontId="1" type="noConversion"/>
  </si>
  <si>
    <t>自然回复</t>
    <phoneticPr fontId="1" type="noConversion"/>
  </si>
  <si>
    <t>每日邮件</t>
    <phoneticPr fontId="1" type="noConversion"/>
  </si>
  <si>
    <t>今日还将完成</t>
    <phoneticPr fontId="1" type="noConversion"/>
  </si>
  <si>
    <r>
      <t>活动剩余</t>
    </r>
    <r>
      <rPr>
        <b/>
        <sz val="11"/>
        <color theme="5" tint="-0.249977111117893"/>
        <rFont val="等线"/>
        <family val="3"/>
        <charset val="134"/>
        <scheme val="minor"/>
      </rPr>
      <t>完整</t>
    </r>
    <r>
      <rPr>
        <sz val="11"/>
        <color theme="1"/>
        <rFont val="等线"/>
        <family val="2"/>
        <scheme val="minor"/>
      </rPr>
      <t>天数</t>
    </r>
    <phoneticPr fontId="1" type="noConversion"/>
  </si>
  <si>
    <t>↓今日与活动最后一日不包含在“活动剩余完整天数”，进行额外计算↓</t>
  </si>
  <si>
    <t>*活动剩余完整天数 即不包含今日与活动最后一日</t>
    <phoneticPr fontId="1" type="noConversion"/>
  </si>
  <si>
    <t>最后一日将获得积分</t>
    <phoneticPr fontId="1" type="noConversion"/>
  </si>
  <si>
    <t>个人积分计算</t>
    <phoneticPr fontId="1" type="noConversion"/>
  </si>
  <si>
    <t>通关活动主线等将获得积分</t>
    <phoneticPr fontId="1" type="noConversion"/>
  </si>
  <si>
    <t>其他方式将获得体力</t>
    <phoneticPr fontId="1" type="noConversion"/>
  </si>
  <si>
    <t>*其他方式 包括活动任务奖励、签到奖励、通行证奖励等</t>
    <phoneticPr fontId="1" type="noConversion"/>
  </si>
  <si>
    <t>邮箱中剩余体力</t>
    <phoneticPr fontId="1" type="noConversion"/>
  </si>
  <si>
    <t>坎公骑冠剑外传活动积分计算表PRO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</si>
</sst>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5" tint="-0.249977111117893"/>
      <name val="等线"/>
      <family val="3"/>
      <charset val="134"/>
      <scheme val="minor"/>
    </font>
    <font>
      <i/>
      <sz val="10"/>
      <color theme="1"/>
      <name val="等线"/>
      <family val="3"/>
      <charset val="134"/>
      <scheme val="minor"/>
    </font>
    <font>
      <b/>
      <sz val="22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2" borderId="1" applyNumberFormat="0" applyAlignment="0" applyProtection="0">
      <alignment vertical="center"/>
    </xf>
    <xf numFmtId="0" fontId="6" fillId="2" borderId="2" applyNumberFormat="0" applyAlignment="0" applyProtection="0">
      <alignment vertical="center"/>
    </xf>
  </cellStyleXfs>
  <cellXfs count="43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6" fillId="2" borderId="2" xfId="2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2" fillId="2" borderId="1" xfId="1" applyAlignment="1">
      <alignment horizontal="center"/>
    </xf>
    <xf numFmtId="0" fontId="6" fillId="2" borderId="2" xfId="2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Border="1" applyAlignment="1"/>
    <xf numFmtId="0" fontId="2" fillId="2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1" applyAlignment="1">
      <alignment horizontal="center"/>
    </xf>
    <xf numFmtId="0" fontId="6" fillId="2" borderId="2" xfId="2" applyAlignment="1">
      <alignment horizontal="center"/>
    </xf>
    <xf numFmtId="0" fontId="2" fillId="2" borderId="1" xfId="1" applyNumberFormat="1" applyAlignment="1">
      <alignment horizontal="center"/>
    </xf>
    <xf numFmtId="0" fontId="2" fillId="2" borderId="1" xfId="1" applyNumberFormat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1" xfId="1" applyAlignment="1">
      <alignment horizontal="center"/>
    </xf>
    <xf numFmtId="0" fontId="6" fillId="2" borderId="2" xfId="2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/>
    </xf>
  </cellXfs>
  <cellStyles count="3">
    <cellStyle name="常规" xfId="0" builtinId="0"/>
    <cellStyle name="计算" xfId="1" builtinId="22"/>
    <cellStyle name="输出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5"/>
  <sheetViews>
    <sheetView tabSelected="1" workbookViewId="0">
      <selection activeCell="H19" sqref="H19"/>
    </sheetView>
  </sheetViews>
  <sheetFormatPr defaultRowHeight="14.25" x14ac:dyDescent="0.2"/>
  <cols>
    <col min="1" max="1" width="21.125" customWidth="1"/>
    <col min="2" max="2" width="25.625" style="1" customWidth="1"/>
    <col min="3" max="3" width="22.5" customWidth="1"/>
    <col min="4" max="5" width="24.25" customWidth="1"/>
    <col min="6" max="6" width="17.125" customWidth="1"/>
    <col min="7" max="7" width="8.125" customWidth="1"/>
    <col min="8" max="8" width="18.25" customWidth="1"/>
    <col min="9" max="9" width="18.125" customWidth="1"/>
    <col min="10" max="11" width="16.375" bestFit="1" customWidth="1"/>
  </cols>
  <sheetData>
    <row r="1" spans="2:9" ht="36" customHeight="1" x14ac:dyDescent="0.2">
      <c r="B1" s="37" t="s">
        <v>54</v>
      </c>
      <c r="C1" s="37"/>
      <c r="D1" s="37"/>
      <c r="E1" s="37"/>
      <c r="F1" s="11"/>
      <c r="G1" s="11"/>
      <c r="H1" s="11"/>
      <c r="I1" s="11"/>
    </row>
    <row r="2" spans="2:9" ht="18.75" customHeight="1" x14ac:dyDescent="0.2">
      <c r="B2" s="30" t="s">
        <v>15</v>
      </c>
      <c r="C2" s="30"/>
      <c r="D2" s="30"/>
      <c r="E2" s="30"/>
      <c r="F2" s="11"/>
      <c r="G2" s="11"/>
      <c r="H2" s="29" t="s">
        <v>39</v>
      </c>
      <c r="I2" s="29"/>
    </row>
    <row r="3" spans="2:9" x14ac:dyDescent="0.2">
      <c r="B3" s="39" t="s">
        <v>2</v>
      </c>
      <c r="C3" s="39"/>
      <c r="D3" s="39"/>
      <c r="E3" s="39"/>
      <c r="F3" s="2" t="s">
        <v>29</v>
      </c>
      <c r="G3" s="11"/>
      <c r="H3" s="34" t="s">
        <v>13</v>
      </c>
      <c r="I3" s="34"/>
    </row>
    <row r="4" spans="2:9" x14ac:dyDescent="0.2">
      <c r="B4" s="8" t="s">
        <v>20</v>
      </c>
      <c r="C4" s="3" t="s">
        <v>10</v>
      </c>
      <c r="D4" s="3" t="s">
        <v>21</v>
      </c>
      <c r="E4" s="3"/>
      <c r="F4" s="31">
        <v>60</v>
      </c>
      <c r="G4" s="11"/>
      <c r="H4" s="35" t="s">
        <v>14</v>
      </c>
      <c r="I4" s="35"/>
    </row>
    <row r="5" spans="2:9" x14ac:dyDescent="0.2">
      <c r="B5" s="4">
        <v>3</v>
      </c>
      <c r="C5" s="10">
        <v>9</v>
      </c>
      <c r="D5" s="10">
        <v>5</v>
      </c>
      <c r="E5" s="3"/>
      <c r="F5" s="31"/>
      <c r="G5" s="11"/>
      <c r="H5" s="36" t="s">
        <v>26</v>
      </c>
      <c r="I5" s="36"/>
    </row>
    <row r="6" spans="2:9" x14ac:dyDescent="0.2">
      <c r="B6" s="39" t="s">
        <v>0</v>
      </c>
      <c r="C6" s="39"/>
      <c r="D6" s="39"/>
      <c r="E6" s="39"/>
      <c r="F6" s="2" t="s">
        <v>30</v>
      </c>
      <c r="G6" s="11"/>
      <c r="H6" s="11"/>
      <c r="I6" s="11"/>
    </row>
    <row r="7" spans="2:9" x14ac:dyDescent="0.2">
      <c r="B7" s="3" t="s">
        <v>42</v>
      </c>
      <c r="C7" s="3" t="s">
        <v>16</v>
      </c>
      <c r="D7" s="3" t="s">
        <v>1</v>
      </c>
      <c r="E7" s="3" t="s">
        <v>11</v>
      </c>
      <c r="F7" s="31">
        <v>10</v>
      </c>
      <c r="G7" s="11"/>
      <c r="H7" s="11"/>
      <c r="I7" s="11"/>
    </row>
    <row r="8" spans="2:9" x14ac:dyDescent="0.2">
      <c r="B8" s="4">
        <f>70*2</f>
        <v>140</v>
      </c>
      <c r="C8" s="3">
        <f>50*2</f>
        <v>100</v>
      </c>
      <c r="D8" s="3">
        <v>10</v>
      </c>
      <c r="E8" s="9">
        <f>50*2</f>
        <v>100</v>
      </c>
      <c r="F8" s="31"/>
      <c r="G8" s="11"/>
      <c r="H8" s="11"/>
      <c r="I8" s="11"/>
    </row>
    <row r="9" spans="2:9" x14ac:dyDescent="0.2">
      <c r="B9" s="8"/>
      <c r="C9" s="3" t="s">
        <v>17</v>
      </c>
      <c r="D9" s="3"/>
      <c r="E9" s="3"/>
      <c r="F9" s="31"/>
      <c r="G9" s="11"/>
      <c r="H9" s="6" t="s">
        <v>23</v>
      </c>
      <c r="I9" s="6" t="s">
        <v>24</v>
      </c>
    </row>
    <row r="10" spans="2:9" x14ac:dyDescent="0.2">
      <c r="B10" s="8"/>
      <c r="C10" s="3">
        <v>120</v>
      </c>
      <c r="D10" s="3"/>
      <c r="E10" s="3"/>
      <c r="F10" s="31"/>
      <c r="G10" s="11"/>
      <c r="H10" s="11">
        <v>20</v>
      </c>
      <c r="I10" s="11">
        <v>280</v>
      </c>
    </row>
    <row r="11" spans="2:9" x14ac:dyDescent="0.2">
      <c r="B11" s="39" t="s">
        <v>22</v>
      </c>
      <c r="C11" s="39"/>
      <c r="D11" s="39"/>
      <c r="E11" s="39"/>
      <c r="F11" s="2" t="s">
        <v>29</v>
      </c>
      <c r="G11" s="11"/>
      <c r="H11" s="11">
        <v>30</v>
      </c>
      <c r="I11" s="11">
        <v>320</v>
      </c>
    </row>
    <row r="12" spans="2:9" x14ac:dyDescent="0.2">
      <c r="B12" s="8" t="s">
        <v>3</v>
      </c>
      <c r="C12" s="3" t="s">
        <v>25</v>
      </c>
      <c r="D12" s="3" t="s">
        <v>5</v>
      </c>
      <c r="E12" s="3" t="s">
        <v>6</v>
      </c>
      <c r="F12" s="31">
        <f>C13*(1+0.5*D13+0.2*E13)</f>
        <v>672</v>
      </c>
      <c r="G12" s="11"/>
      <c r="H12" s="11">
        <v>40</v>
      </c>
      <c r="I12" s="11">
        <v>360</v>
      </c>
    </row>
    <row r="13" spans="2:9" x14ac:dyDescent="0.2">
      <c r="B13" s="8">
        <v>5</v>
      </c>
      <c r="C13" s="9">
        <v>420</v>
      </c>
      <c r="D13" s="9">
        <v>0</v>
      </c>
      <c r="E13" s="9">
        <v>3</v>
      </c>
      <c r="F13" s="31"/>
      <c r="G13" s="11"/>
      <c r="H13" s="11">
        <v>50</v>
      </c>
      <c r="I13" s="11">
        <v>400</v>
      </c>
    </row>
    <row r="14" spans="2:9" x14ac:dyDescent="0.2">
      <c r="B14" s="3" t="s">
        <v>7</v>
      </c>
      <c r="C14" s="3"/>
      <c r="D14" s="11"/>
      <c r="E14" s="11"/>
      <c r="F14" s="31"/>
      <c r="G14" s="7"/>
      <c r="H14" s="11">
        <v>60</v>
      </c>
      <c r="I14" s="11">
        <v>420</v>
      </c>
    </row>
    <row r="15" spans="2:9" x14ac:dyDescent="0.2">
      <c r="B15" s="3">
        <v>5</v>
      </c>
      <c r="C15" s="3"/>
      <c r="D15" s="11"/>
      <c r="E15" s="11"/>
      <c r="F15" s="31"/>
      <c r="G15" s="7"/>
      <c r="H15" s="11">
        <v>70</v>
      </c>
      <c r="I15" s="11">
        <v>440</v>
      </c>
    </row>
    <row r="16" spans="2:9" ht="23.25" customHeight="1" x14ac:dyDescent="0.2">
      <c r="B16" s="33"/>
      <c r="C16" s="33"/>
      <c r="D16" s="33"/>
      <c r="E16" s="33"/>
      <c r="F16" s="33"/>
      <c r="G16" s="12"/>
      <c r="H16" s="13"/>
      <c r="I16" s="13"/>
    </row>
    <row r="17" spans="2:11" x14ac:dyDescent="0.2">
      <c r="B17" s="38" t="s">
        <v>37</v>
      </c>
      <c r="C17" s="38"/>
      <c r="D17" s="38"/>
      <c r="E17" s="38"/>
      <c r="F17" s="14"/>
      <c r="G17" s="11"/>
    </row>
    <row r="18" spans="2:11" x14ac:dyDescent="0.2">
      <c r="B18" s="39" t="s">
        <v>38</v>
      </c>
      <c r="C18" s="39"/>
      <c r="D18" s="39"/>
      <c r="E18" s="39"/>
      <c r="F18" s="42" t="s">
        <v>9</v>
      </c>
      <c r="G18" s="11"/>
    </row>
    <row r="19" spans="2:11" x14ac:dyDescent="0.2">
      <c r="B19" s="8" t="s">
        <v>32</v>
      </c>
      <c r="C19" s="3" t="s">
        <v>18</v>
      </c>
      <c r="D19" s="3" t="s">
        <v>33</v>
      </c>
      <c r="E19" s="3" t="s">
        <v>19</v>
      </c>
      <c r="F19" s="11" t="s">
        <v>35</v>
      </c>
      <c r="G19" s="11"/>
    </row>
    <row r="20" spans="2:11" x14ac:dyDescent="0.2">
      <c r="B20" s="8">
        <f>(B5+C5+D5)*F4+(B8+C8+D8+E8)*F7+(B13+B15)*F12</f>
        <v>11240</v>
      </c>
      <c r="C20" s="31">
        <v>10</v>
      </c>
      <c r="D20" s="3">
        <f>(B5+C5+D5)*F4+(B8+C10+D8+E8)*F7+(B13+B15)*F12</f>
        <v>11440</v>
      </c>
      <c r="E20" s="31">
        <v>4</v>
      </c>
      <c r="F20" s="3">
        <f>B20*C20+D20*E20</f>
        <v>158160</v>
      </c>
      <c r="G20" s="11"/>
    </row>
    <row r="21" spans="2:11" x14ac:dyDescent="0.2">
      <c r="B21" s="8" t="s">
        <v>31</v>
      </c>
      <c r="C21" s="31"/>
      <c r="D21" s="3" t="s">
        <v>34</v>
      </c>
      <c r="E21" s="31"/>
      <c r="F21" s="3" t="s">
        <v>36</v>
      </c>
      <c r="G21" s="11"/>
    </row>
    <row r="22" spans="2:11" x14ac:dyDescent="0.2">
      <c r="B22" s="8">
        <f>(B5+C5+D5)*F4+(B8+C8+D8+E8)*F7+(B13+0)*F12</f>
        <v>7880</v>
      </c>
      <c r="C22" s="31"/>
      <c r="D22" s="3">
        <f>(B5+C5+D5)*F4+(B8+C10+D8+E8)*F7+(B13+0)*F12</f>
        <v>8080</v>
      </c>
      <c r="E22" s="31"/>
      <c r="F22" s="3">
        <f>B22*C20+D22*E20</f>
        <v>111120</v>
      </c>
      <c r="G22" s="11"/>
    </row>
    <row r="23" spans="2:11" ht="29.25" customHeight="1" x14ac:dyDescent="0.2">
      <c r="B23" s="40" t="s">
        <v>49</v>
      </c>
      <c r="C23" s="40"/>
      <c r="D23" s="40"/>
      <c r="E23" s="40"/>
      <c r="F23" s="41"/>
      <c r="G23" s="11"/>
      <c r="H23" s="28" t="s">
        <v>46</v>
      </c>
      <c r="I23" s="28"/>
      <c r="J23" s="28"/>
      <c r="K23" s="28"/>
    </row>
    <row r="24" spans="2:11" x14ac:dyDescent="0.2">
      <c r="B24" s="3" t="s">
        <v>28</v>
      </c>
      <c r="C24" s="3" t="s">
        <v>45</v>
      </c>
      <c r="D24" s="3" t="s">
        <v>53</v>
      </c>
      <c r="E24" s="3" t="s">
        <v>50</v>
      </c>
      <c r="F24" s="5" t="s">
        <v>27</v>
      </c>
      <c r="G24" s="11"/>
      <c r="H24" s="27" t="s">
        <v>44</v>
      </c>
      <c r="I24" s="27"/>
      <c r="J24" s="27"/>
      <c r="K24" s="27"/>
    </row>
    <row r="25" spans="2:11" x14ac:dyDescent="0.2">
      <c r="B25" s="9">
        <v>0</v>
      </c>
      <c r="C25" s="9">
        <v>13</v>
      </c>
      <c r="D25" s="21">
        <v>0</v>
      </c>
      <c r="E25" s="15">
        <v>1000</v>
      </c>
      <c r="F25" s="32">
        <f>B25+C29*B20+C31*B22+C27*(C10-C8)*F7+(D25+D27)*F7+E25+B27+B29</f>
        <v>115480</v>
      </c>
      <c r="G25" s="11"/>
      <c r="H25" s="39" t="s">
        <v>2</v>
      </c>
      <c r="I25" s="39"/>
      <c r="J25" s="39"/>
      <c r="K25" s="39"/>
    </row>
    <row r="26" spans="2:11" x14ac:dyDescent="0.2">
      <c r="B26" s="20" t="s">
        <v>40</v>
      </c>
      <c r="C26" s="3" t="s">
        <v>8</v>
      </c>
      <c r="D26" s="3" t="s">
        <v>51</v>
      </c>
      <c r="F26" s="32"/>
      <c r="G26" s="11"/>
      <c r="H26" s="8" t="s">
        <v>20</v>
      </c>
      <c r="I26" s="20" t="s">
        <v>10</v>
      </c>
      <c r="J26" s="20" t="s">
        <v>21</v>
      </c>
      <c r="K26" s="20"/>
    </row>
    <row r="27" spans="2:11" x14ac:dyDescent="0.2">
      <c r="B27" s="20">
        <f>(H27+I27+J27)*F4+(H30+I30+J30+K30)*F7+H33*F12</f>
        <v>6300</v>
      </c>
      <c r="C27" s="9">
        <v>4</v>
      </c>
      <c r="D27" s="26">
        <v>0</v>
      </c>
      <c r="F27" s="32"/>
      <c r="G27" s="11"/>
      <c r="H27" s="23">
        <v>0</v>
      </c>
      <c r="I27" s="21">
        <v>4</v>
      </c>
      <c r="J27" s="21">
        <v>0</v>
      </c>
      <c r="K27" s="20"/>
    </row>
    <row r="28" spans="2:11" x14ac:dyDescent="0.2">
      <c r="B28" s="20" t="s">
        <v>48</v>
      </c>
      <c r="C28" s="3" t="s">
        <v>12</v>
      </c>
      <c r="D28" s="3"/>
      <c r="F28" s="32"/>
      <c r="G28" s="11"/>
      <c r="H28" s="39" t="s">
        <v>0</v>
      </c>
      <c r="I28" s="39"/>
      <c r="J28" s="39"/>
      <c r="K28" s="39"/>
    </row>
    <row r="29" spans="2:11" x14ac:dyDescent="0.2">
      <c r="B29" s="20">
        <f>(H38+I38+J38)*F4+(H41+I41+J41+K41)*F7+H44*F12</f>
        <v>4940</v>
      </c>
      <c r="C29" s="9">
        <v>0</v>
      </c>
      <c r="D29" s="3"/>
      <c r="F29" s="32"/>
      <c r="G29" s="11"/>
      <c r="H29" s="20" t="s">
        <v>42</v>
      </c>
      <c r="I29" s="20" t="s">
        <v>43</v>
      </c>
      <c r="J29" s="20" t="s">
        <v>1</v>
      </c>
      <c r="K29" s="20" t="s">
        <v>11</v>
      </c>
    </row>
    <row r="30" spans="2:11" x14ac:dyDescent="0.2">
      <c r="C30" s="3" t="s">
        <v>4</v>
      </c>
      <c r="D30" s="3"/>
      <c r="F30" s="32"/>
      <c r="G30" s="11"/>
      <c r="H30" s="24">
        <v>70</v>
      </c>
      <c r="I30" s="25">
        <v>100</v>
      </c>
      <c r="J30" s="25">
        <v>0</v>
      </c>
      <c r="K30" s="25">
        <v>100</v>
      </c>
    </row>
    <row r="31" spans="2:11" x14ac:dyDescent="0.2">
      <c r="C31" s="3">
        <f>C25-C29</f>
        <v>13</v>
      </c>
      <c r="D31" s="3"/>
      <c r="F31" s="32"/>
      <c r="G31" s="11"/>
      <c r="H31" s="39" t="s">
        <v>22</v>
      </c>
      <c r="I31" s="39"/>
      <c r="J31" s="39"/>
      <c r="K31" s="39"/>
    </row>
    <row r="32" spans="2:11" x14ac:dyDescent="0.2">
      <c r="H32" s="8" t="s">
        <v>2</v>
      </c>
      <c r="I32" s="19"/>
      <c r="J32" s="19"/>
      <c r="K32" s="19"/>
    </row>
    <row r="33" spans="3:11" x14ac:dyDescent="0.2">
      <c r="H33" s="23">
        <v>5</v>
      </c>
      <c r="I33" s="19"/>
      <c r="J33" s="19"/>
      <c r="K33" s="19"/>
    </row>
    <row r="34" spans="3:11" ht="27.75" customHeight="1" x14ac:dyDescent="0.2">
      <c r="C34" s="18" t="s">
        <v>47</v>
      </c>
      <c r="D34" s="18" t="s">
        <v>52</v>
      </c>
      <c r="H34" s="33"/>
      <c r="I34" s="33"/>
      <c r="J34" s="33"/>
      <c r="K34" s="33"/>
    </row>
    <row r="35" spans="3:11" x14ac:dyDescent="0.2">
      <c r="H35" s="27" t="s">
        <v>41</v>
      </c>
      <c r="I35" s="27"/>
      <c r="J35" s="27"/>
      <c r="K35" s="27"/>
    </row>
    <row r="36" spans="3:11" x14ac:dyDescent="0.2">
      <c r="H36" s="39" t="s">
        <v>2</v>
      </c>
      <c r="I36" s="39"/>
      <c r="J36" s="39"/>
      <c r="K36" s="39"/>
    </row>
    <row r="37" spans="3:11" x14ac:dyDescent="0.2">
      <c r="H37" s="8" t="s">
        <v>20</v>
      </c>
      <c r="I37" s="20" t="s">
        <v>10</v>
      </c>
      <c r="J37" s="20" t="s">
        <v>21</v>
      </c>
      <c r="K37" s="20"/>
    </row>
    <row r="38" spans="3:11" x14ac:dyDescent="0.2">
      <c r="H38" s="4">
        <v>3</v>
      </c>
      <c r="I38" s="22">
        <v>5</v>
      </c>
      <c r="J38" s="21">
        <v>5</v>
      </c>
      <c r="K38" s="20"/>
    </row>
    <row r="39" spans="3:11" x14ac:dyDescent="0.2">
      <c r="H39" s="39" t="s">
        <v>0</v>
      </c>
      <c r="I39" s="39"/>
      <c r="J39" s="39"/>
      <c r="K39" s="39"/>
    </row>
    <row r="40" spans="3:11" x14ac:dyDescent="0.2">
      <c r="H40" s="20" t="s">
        <v>42</v>
      </c>
      <c r="I40" s="20" t="s">
        <v>43</v>
      </c>
      <c r="J40" s="20" t="s">
        <v>1</v>
      </c>
      <c r="K40" s="20" t="s">
        <v>11</v>
      </c>
    </row>
    <row r="41" spans="3:11" x14ac:dyDescent="0.2">
      <c r="H41" s="4">
        <v>70</v>
      </c>
      <c r="I41" s="21">
        <v>0</v>
      </c>
      <c r="J41" s="21">
        <v>10</v>
      </c>
      <c r="K41" s="21">
        <v>0</v>
      </c>
    </row>
    <row r="42" spans="3:11" x14ac:dyDescent="0.2">
      <c r="H42" s="39" t="s">
        <v>22</v>
      </c>
      <c r="I42" s="39"/>
      <c r="J42" s="39"/>
      <c r="K42" s="39"/>
    </row>
    <row r="43" spans="3:11" x14ac:dyDescent="0.2">
      <c r="H43" s="8" t="s">
        <v>2</v>
      </c>
      <c r="I43" s="19"/>
      <c r="J43" s="19"/>
      <c r="K43" s="19"/>
    </row>
    <row r="44" spans="3:11" x14ac:dyDescent="0.2">
      <c r="H44" s="4">
        <v>5</v>
      </c>
      <c r="I44" s="19"/>
      <c r="J44" s="19"/>
      <c r="K44" s="19"/>
    </row>
    <row r="45" spans="3:11" x14ac:dyDescent="0.2">
      <c r="H45" s="17"/>
      <c r="I45" s="17"/>
      <c r="J45" s="16"/>
      <c r="K45" s="16"/>
    </row>
  </sheetData>
  <mergeCells count="29">
    <mergeCell ref="B1:E1"/>
    <mergeCell ref="B23:E23"/>
    <mergeCell ref="B6:E6"/>
    <mergeCell ref="B11:E11"/>
    <mergeCell ref="B3:E3"/>
    <mergeCell ref="B18:E18"/>
    <mergeCell ref="C20:C22"/>
    <mergeCell ref="E20:E22"/>
    <mergeCell ref="B16:F16"/>
    <mergeCell ref="F7:F10"/>
    <mergeCell ref="F12:F15"/>
    <mergeCell ref="B17:E17"/>
    <mergeCell ref="H2:I2"/>
    <mergeCell ref="B2:E2"/>
    <mergeCell ref="F4:F5"/>
    <mergeCell ref="H36:K36"/>
    <mergeCell ref="H39:K39"/>
    <mergeCell ref="F25:F31"/>
    <mergeCell ref="H34:K34"/>
    <mergeCell ref="H3:I3"/>
    <mergeCell ref="H4:I4"/>
    <mergeCell ref="H5:I5"/>
    <mergeCell ref="H42:K42"/>
    <mergeCell ref="H35:K35"/>
    <mergeCell ref="H23:K23"/>
    <mergeCell ref="H25:K25"/>
    <mergeCell ref="H28:K28"/>
    <mergeCell ref="H31:K31"/>
    <mergeCell ref="H24:K24"/>
  </mergeCells>
  <phoneticPr fontId="1" type="noConversion"/>
  <dataValidations count="1">
    <dataValidation type="list" operator="equal" allowBlank="1" showInputMessage="1" showErrorMessage="1" sqref="C13" xr:uid="{39F4E1BD-C244-47BB-9035-5C101AC20142}">
      <formula1>"280,320,360,400,420,440"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PuzCake</dc:creator>
  <cp:lastModifiedBy>Puzz Pro</cp:lastModifiedBy>
  <dcterms:created xsi:type="dcterms:W3CDTF">2015-06-05T18:19:34Z</dcterms:created>
  <dcterms:modified xsi:type="dcterms:W3CDTF">2021-06-22T06:06:12Z</dcterms:modified>
</cp:coreProperties>
</file>